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南县汇总表" sheetId="2" r:id="rId1"/>
  </sheets>
  <definedNames>
    <definedName name="_xlnm._FilterDatabase" localSheetId="0" hidden="1">南县汇总表!$A$1:$O$35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<sst xmlns="http://schemas.openxmlformats.org/spreadsheetml/2006/main" count="201" uniqueCount="159">
  <si>
    <t>“洞庭湖小龙虾”国家农业优势特色产业集群项目益阳市拟推荐申报项目</t>
  </si>
  <si>
    <t>序号</t>
  </si>
  <si>
    <t>建设县市区/单位</t>
  </si>
  <si>
    <t>子项目名称</t>
  </si>
  <si>
    <t>建设主体</t>
  </si>
  <si>
    <t>建设地点</t>
  </si>
  <si>
    <t>建设年度</t>
  </si>
  <si>
    <t>建设规模</t>
  </si>
  <si>
    <t>建设内容</t>
  </si>
  <si>
    <t>计划投资总额（万元）</t>
  </si>
  <si>
    <t>单位名称</t>
  </si>
  <si>
    <t>单位性质</t>
  </si>
  <si>
    <t>总体建设内容</t>
  </si>
  <si>
    <t>其中：中央财政资金用于</t>
  </si>
  <si>
    <t>其中：地方整合及自筹</t>
  </si>
  <si>
    <t>合计</t>
  </si>
  <si>
    <t>中央财政资金</t>
  </si>
  <si>
    <t>地方统筹整合配套资金</t>
  </si>
  <si>
    <t>自筹  资金</t>
  </si>
  <si>
    <t>一</t>
  </si>
  <si>
    <t>养殖基地提质增效示范工程</t>
  </si>
  <si>
    <t>（一）</t>
  </si>
  <si>
    <t>高标准良种虾苗繁育基地</t>
  </si>
  <si>
    <t>南县</t>
  </si>
  <si>
    <t>小龙虾繁育推”一体化育种示范基地建设项目</t>
  </si>
  <si>
    <t>湖南助农农业科技发展有限公司</t>
  </si>
  <si>
    <t>省级龙头企业</t>
  </si>
  <si>
    <t>南县南洲镇创新区荷花渔场</t>
  </si>
  <si>
    <t>建设水花苗标粗基地68亩，设置标粗区4个；开展良种亲本更新和核心亲本保种培育；建设水产品打包库房车间800平方米；年设计水花苗产能8亿尾。</t>
  </si>
  <si>
    <t>1、建设水花苗标粗基地25亩，包括外塘标粗区、网箱标粗区、大棚帆布池标粗区，配备智能化投喂及水质监测等设施；2、小龙虾亲本专业化培育设施和装备配套建设，配备亲本选育、环境调控等设备；3、开展良种亲本更新和核心亲本保种培育。建设水产品打包库房车间800平方米；4、搭建水产品质量安全及智能化养殖系统1套。</t>
  </si>
  <si>
    <t>中央资金对水花苗标粗池基地设备设施10台/套及亲本培育相关配套设施10台/套，水产品质量安全及智能化养殖系统1套建设等进行补助。</t>
  </si>
  <si>
    <t xml:space="preserve">水花苗标粗基地工程施工及相关配套设施环境建设；配备智能化水花苗培育投喂及水质监测等设施及亲本选育、环境调控等设备设施10台/套；开展良种亲本更新和核心亲本保种培育；基地小龙虾繁养亲本采购、投入品及相关物资物料购置；对接专家技术指导及技术研发等。
</t>
  </si>
  <si>
    <t>沅江市</t>
  </si>
  <si>
    <t>2180m2高标准良种虾苗恒温繁育基地建设</t>
  </si>
  <si>
    <t>湖南虾满塘科技发展有限公司</t>
  </si>
  <si>
    <t>农业企业</t>
  </si>
  <si>
    <t>沅江市草尾镇</t>
  </si>
  <si>
    <t>1、建设2980平方米恒温钢结构繁育车间；2、购置配套孵化设施设备增氧机4台套；3、新建25m米*5米孵化池10个；4、新建过滤池1个；5、安装孵化用冷热供水系统1套</t>
  </si>
  <si>
    <t>1、建设2180平方米恒温钢结构繁育车间；2、新建25m米*5米孵化池10个</t>
  </si>
  <si>
    <t>1、建设2180平方米恒温钢结构繁育车间；2、购置配套孵化设施设备增氧机4台套；3、新建25m米*5米孵化池10个；4、新建过滤池1个；5、安装孵化用冷热供水系统1套。</t>
  </si>
  <si>
    <t>（二）</t>
  </si>
  <si>
    <t>特色高效种养模式示范基地</t>
  </si>
  <si>
    <t>无环沟绿色高效种养示范基地建设项目</t>
  </si>
  <si>
    <t>南县昌群农业有限公司</t>
  </si>
  <si>
    <t>市级龙头企业</t>
  </si>
  <si>
    <t>南县青树嘴镇</t>
  </si>
  <si>
    <t>建设500亩无环沟高效稻虾种养示范基地</t>
  </si>
  <si>
    <t>1、500米稻虾基地进行升级改造，包括新建机耕道、清理疏通田埂淤泥，抬高田埂；升级进排水沟渠、安装太阳能路灯、诱蛾灯、监控摄像头、购置抽水泵、捕捞网、捕虾船、夜间捕捞灯具、周转箱、水带等小龙虾养殖设备；2、升级200平方小龙虾分拣中心并配置滚筒筛选机、分拣台、称重机等小龙虾筛选设备；3、购置农田作业机械设备10余台套，并安装农机作业检测终端系统；4、聘请1位专业技术员提供技术服务。</t>
  </si>
  <si>
    <t>中央资金对500亩稻虾基地进行升级改造进行补助，包括新建机耕道路2200米；清理疏通田埂淤泥，抬高田埂；升级完善排水沟渠500米、进水沟渠450米（以上建设内容不在高标准农田建设范围内）；添置配套安装太阳能路灯10盏、智能监控摄像头12个。</t>
  </si>
  <si>
    <t>自筹资金主要用于土地流转、升级改造200平方米小龙虾分拣中心、购置滚筒筛选分拣、称重等小龙虾分拣设备；购置抽水泵、捕捞网、捕虾船、夜间捕捞灯具、周转箱、水带、诱蛾灯20盏等小龙虾养殖设备；购置农田作业机械设备10台套，并安装农机作业检测终端系统；聘请1位专业技术员提供技术服务。</t>
  </si>
  <si>
    <t>大通湖区</t>
  </si>
  <si>
    <t>特色高效种养示范基地建设项目</t>
  </si>
  <si>
    <t>益阳市大通湖区丰达农产品种养农民专业合作社</t>
  </si>
  <si>
    <t>合作社</t>
  </si>
  <si>
    <t>大通湖区南湾湖办事处</t>
  </si>
  <si>
    <t>建设2380亩高效稻虾种养示范基地</t>
  </si>
  <si>
    <t>中央资金对养殖设施升级改造，包括小龙虾防逃网+防盗围网3500米，新增增氧、饲料投放设备20套，新增购置地笼王3000个等建设进行补贴，其他资金用于排水沟渠修复改造排水沟清淤疏浚10000米，深水虾标准池作业道5200米修建，深水虾标准池10亩塘基加固夯实止漏5200米等建设。</t>
  </si>
  <si>
    <t>中央资金对养殖设施升级改造，包括小龙虾防逃网+防盗围网3500米，新增增氧、饲料投放设备20套，新增购置地笼王3000个等建设</t>
  </si>
  <si>
    <t>其他资金用于排水沟渠修复改造排水沟清淤疏浚10000米，深水虾标准池作业道5200米修建，深水虾标准池10亩塘基加固夯实止漏5200米等建设。</t>
  </si>
  <si>
    <t>益阳市大通湖区易平水产养殖专业合作社</t>
  </si>
  <si>
    <t>大通湖区千山红镇</t>
  </si>
  <si>
    <t>建设1000亩标准化虾稻共生示范基地建设项目</t>
  </si>
  <si>
    <t>1.养殖设施升级改造
①防逃防盗设施建设。小龙虾防逃网+ 防盗围网2500 米，
②新增增氧、饲料投放设备 40套，
③新增购置地笼王 3000 个，投资 
④新增捕虾船20只，
⑤运输车辆一台，投资25万元
2.排水沟渠修复改造
①排水沟清淤疏浚 6000米
3.作业道建设
①塘基加固夯实止漏 5200 米，
②农用物质田间存放钢架棚30平方米10个，</t>
  </si>
  <si>
    <t>1.作业道建设
①塘基加固夯实止漏 5200 米，
②农用物质田间存放钢架棚30平方米10个，</t>
  </si>
  <si>
    <t>1.养殖设施升级改造
①防逃防盗设施建设。小龙虾防逃网+ 防盗围网2500 米，
②新增增氧、饲料投放设备 40套，
③新增购置地笼王 3000 个，投资 
④新增捕虾船20只，
⑤运输车辆一台，投资25万元
2.排水沟渠修复改造
①排水沟清淤疏浚 6000米</t>
  </si>
  <si>
    <t>赫山区</t>
  </si>
  <si>
    <t>益阳市赫山区刘家坪龙虾养殖农民专业合作社</t>
  </si>
  <si>
    <t>兰溪镇
曾家岭村</t>
  </si>
  <si>
    <t>建设500亩高效稻虾种养示范基地</t>
  </si>
  <si>
    <r>
      <rPr>
        <b/>
        <sz val="10"/>
        <rFont val="仿宋"/>
        <charset val="134"/>
      </rPr>
      <t>建设稻虾特色高效种养模式示范基地500亩，主要建设内容：排水沟清淤6528m3，虾池堤坝加固8850m3，排桩158.79m</t>
    </r>
    <r>
      <rPr>
        <b/>
        <sz val="10"/>
        <rFont val="方正书宋_GBK"/>
        <charset val="134"/>
      </rPr>
      <t>³</t>
    </r>
    <r>
      <rPr>
        <b/>
        <sz val="10"/>
        <rFont val="仿宋"/>
        <charset val="134"/>
      </rPr>
      <t>，龙虾深水养殖池改造14000m</t>
    </r>
    <r>
      <rPr>
        <b/>
        <sz val="10"/>
        <rFont val="方正书宋_GBK"/>
        <charset val="134"/>
      </rPr>
      <t>³</t>
    </r>
    <r>
      <rPr>
        <b/>
        <sz val="10"/>
        <rFont val="仿宋"/>
        <charset val="134"/>
      </rPr>
      <t>，养殖基地作业道9755m2，仓库与小龙虾分拣设施80m2，D1000涵管28m，D800涵管25m，D400涵管20m，低压供电线架设780m，购置地笼1480条、增氧机10台、投饵机9台、捕捞船6台等设施设备。</t>
    </r>
  </si>
  <si>
    <t xml:space="preserve">1.养殖基地作业道2635m2
2.仓库与小龙虾分拣设施80m2
3.低压供电线架设780m
4.购置地笼1480条
5.增氧机10台
6.投铒机9台
7.捕捞船6台等设施设备。
</t>
  </si>
  <si>
    <r>
      <rPr>
        <b/>
        <sz val="10"/>
        <rFont val="仿宋"/>
        <charset val="134"/>
      </rPr>
      <t>1.排水沟清淤6528m3
2.虾池堤坝加固8850m3
3.排桩158.79m</t>
    </r>
    <r>
      <rPr>
        <b/>
        <sz val="10"/>
        <rFont val="方正书宋_GBK"/>
        <charset val="134"/>
      </rPr>
      <t>³</t>
    </r>
    <r>
      <rPr>
        <b/>
        <sz val="10"/>
        <rFont val="仿宋"/>
        <charset val="134"/>
      </rPr>
      <t xml:space="preserve">
4.龙虾深水养殖池改造14000m</t>
    </r>
    <r>
      <rPr>
        <b/>
        <sz val="10"/>
        <rFont val="方正书宋_GBK"/>
        <charset val="134"/>
      </rPr>
      <t>³</t>
    </r>
    <r>
      <rPr>
        <b/>
        <sz val="10"/>
        <rFont val="仿宋"/>
        <charset val="134"/>
      </rPr>
      <t xml:space="preserve">
5.养殖基地作业道7120m2， 6.D1000涵管28m
7.D800涵管25m
8.D400涵管20m等设施建设。
</t>
    </r>
  </si>
  <si>
    <t>二</t>
  </si>
  <si>
    <t>加工流通体系建设工程</t>
  </si>
  <si>
    <t>（三）</t>
  </si>
  <si>
    <t>集采集配中心建设</t>
  </si>
  <si>
    <t>小龙虾分拣分级仓储保鲜建设项目</t>
  </si>
  <si>
    <t>南县赛美生态农业发展有限公司</t>
  </si>
  <si>
    <t>湖南省益阳市南县三仙湖镇</t>
  </si>
  <si>
    <t>建设年聚散1000吨小龙虾集采集配中心</t>
  </si>
  <si>
    <t>新建小龙虾小龙虾集散物流中心800平方米；新建小龙虾仓储设施1800立方米；添置小龙虾清选、分拣、分级、包装设备等。</t>
  </si>
  <si>
    <t>中央财政资金对新建小龙虾集散物流中心800平方米、添置小龙虾精准分级、小龙虾精细智能分拣设备6台进行补助。</t>
  </si>
  <si>
    <t>地方和自筹资金用于新建小龙虾仓储设施1800立方米、添置小龙虾精准分级分级、智能包装、初包装等其他设施设备10台套。</t>
  </si>
  <si>
    <t>湖南福臻农业发展有限公司</t>
  </si>
  <si>
    <t>市级农业企业</t>
  </si>
  <si>
    <t>新建1000平方米钢结构交易中心.1200立方米小龙虾冷藏库。</t>
  </si>
  <si>
    <t>1、新建1000平方米钢结构交易中心（含地面硬化及配套设施）；2、新建1200立方米小龙虾冷藏库。；3、小龙虾库虾收购线2套；4、ZX龙虾蒸煮生产线各2套及辅助设备；5、建设污水处理池3个；6、分拣设备3套</t>
  </si>
  <si>
    <t>1、库虾收购线2套；2、ZX龙虾蒸煮生产线各2套及辅助设备</t>
  </si>
  <si>
    <t>1、新建1000平方米钢结构交易中心（含地面硬化及配套设施）；2、新建1200立方米小龙虾冷藏库；3、小龙虾库虾收购线2套；4、ZX龙虾蒸煮生产线各2套及辅助设备；5、建设污水处理池3个；6、分拣设备3套</t>
  </si>
  <si>
    <t>湖南省华益生物科技有限公司</t>
  </si>
  <si>
    <t>大通湖区河坝镇</t>
  </si>
  <si>
    <t>1、龙虾分级机1套，2、虾壳自动输送装车机1套，3、全自动计量设备4套，4、2800平方收购场地硬化、给排水，5、收购、存储、加工厂房建设改造，6、龙虾浸泡桶4套、提升机4套，7、污水初级处理厂建设、污水预处理设施、污水管道埋设4.5千米，8、3000立方低温库，9、速冻设备升级，10、无尘车间建设</t>
  </si>
  <si>
    <t>1、龙虾分级机1套，2、虾壳自动输送装车机1套，3、全自动计量设备4套，4、2800平方收购场地硬化、给排水，5、收购、存储、加工厂房建设改造</t>
  </si>
  <si>
    <t>6、龙虾浸泡桶4套、提升机4套，7、污水初级处理厂建设、污水预处理设施、污水管道埋设4.5千米，8、3000立方低温库，9、速冻设备升级，10、无尘车间建设</t>
  </si>
  <si>
    <t>益阳市亿源食品有限公司集采集配中心建设项目</t>
  </si>
  <si>
    <t>益阳市亿源食品有限公司</t>
  </si>
  <si>
    <t>私营企业</t>
  </si>
  <si>
    <t>龙岭产业开发区食品工业园</t>
  </si>
  <si>
    <t>年加工小龙虾1000吨。</t>
  </si>
  <si>
    <t>建设生产厂房1550m2，建设冷冻库1108m3，购置腌制库、分重筛选设备、燃气油炸设备、搬运车、液压升降平台、不锈钢设备等设施设备13台套。</t>
  </si>
  <si>
    <t>1：建设冷冻286.2m3；
2：购置分重筛选设备2台；
3：腌制库1个；
4：燃气油炸设备2台；
5：液压升降平台3台；
6：搬运车3台等设施设备。</t>
  </si>
  <si>
    <t>1：建设生产厂房1550m2；
2：建设冷冻库821.8m3；
3：不锈钢设备2批套。</t>
  </si>
  <si>
    <t>（四）</t>
  </si>
  <si>
    <t>精深加工和副产物综合利用</t>
  </si>
  <si>
    <t>小龙虾加工生产线技术改造项目</t>
  </si>
  <si>
    <t>顺祥食品有限公司</t>
  </si>
  <si>
    <t>国家重点龙头企业</t>
  </si>
  <si>
    <t>南县南洲镇高新区</t>
  </si>
  <si>
    <t>2026年</t>
  </si>
  <si>
    <t>建设年产1000吨小龙虾加工设备14台（套），新建小龙虾销售中心3285.65㎡。</t>
  </si>
  <si>
    <t>建设小龙虾销售中心3285.65㎡；购置小龙虾导热油加热油炸机、滚筒上粉机、提升机（含分料器）、提升机14台（套）。</t>
  </si>
  <si>
    <t>中央财政资金对小龙虾导热油加热油炸机4台进行补助</t>
  </si>
  <si>
    <t>地方整合及自筹主要用于购置小龙虾导热油加热油炸机、滚筒上粉机、提升机（含分料器）、提升机14台（套）。建设小龙虾销售中心3285.65㎡。</t>
  </si>
  <si>
    <t>小龙虾精深加工项目</t>
  </si>
  <si>
    <t>湖南鸿顺食品有限公司</t>
  </si>
  <si>
    <t>南县南洲镇</t>
  </si>
  <si>
    <t>新建小龙虾加工厂房3000平方米，新建小龙虾加工生产线1条。</t>
  </si>
  <si>
    <t>新建小龙虾加工厂房3000平方米。新建小龙虾加工生产线一条，添置锅炉、5T螺旋设备、3T液氮、分检分割设备、高温库、低温库、环保设备等加工设备。</t>
  </si>
  <si>
    <t>中央资金主要对小龙虾加工生产线添置锅炉设备1台套、3T液氮设备1台套、打包设备3台套、高温库设备1台套、低温库设备1台套环保设备1台套等进行补助。</t>
  </si>
  <si>
    <t>自筹资金主要用于新建设加工厂房3000平方米；添置小龙虾加工生产线辅助设备5T螺旋设备1台套；分检分割设备2台套等。</t>
  </si>
  <si>
    <t>沅江市浩洋水产品有限公司</t>
  </si>
  <si>
    <t>沅江市四季红镇四季红村</t>
  </si>
  <si>
    <t>建设年产5000吨小龙虾生产线及设备</t>
  </si>
  <si>
    <t>1、钢结构厂房建设（3800平方、含地面硬化、供水、排水、真空管道及其配套设施）；2、高温冷库建设684立方米；3、冷藏库建设1410立方米；4、环保设施2套。</t>
  </si>
  <si>
    <t>1、钢结构厂房建设（3800平方米、含地面硬化、供水、排水、真空管道及其配套设施）；2、冷藏库建设1410立方米</t>
  </si>
  <si>
    <t>1、钢结构厂房建设（3800平方米、含地面硬化、供水、排水、真空管道及其配套设施）；2、高温冷库建设684立方米；3、冷藏库建设1410立方米；4、环保设施。</t>
  </si>
  <si>
    <t>小龙虾精深加工和仓储保鲜设施设备扩建项目</t>
  </si>
  <si>
    <t>沅江市国民水产有限公司</t>
  </si>
  <si>
    <t>沅江市草尾镇乐园村乐园路口</t>
  </si>
  <si>
    <t>新建小龙虾加工厂房2900平方米，新建小龙虾加工生产线2条，冷藏库2700立方米。</t>
  </si>
  <si>
    <t>1、钢结构厂房2900平方米（含地面硬化、供水、排水、真空管道及其配套设施）；2,小龙虾收购线和蒸煮生产线2组；3、冷藏库2700立方米；4、环保设施1套。</t>
  </si>
  <si>
    <t>1、钢结构厂房（含地面硬化、供水、排水、真空管道及其配套设施）；2,小龙虾收购线和蒸煮生产线2组</t>
  </si>
  <si>
    <t>1、钢结构厂房（含地面硬化、供水、排水、真空管道及其配套设施）；2,小龙虾收购线和蒸煮生产线各2组；3、冷藏库2700立方米。4、环保设施1套。</t>
  </si>
  <si>
    <t>小龙虾精深加工和副产物综合利用</t>
  </si>
  <si>
    <t>益阳市丰兴农业科技有限公司</t>
  </si>
  <si>
    <t>沅江市黄茅洲镇肖家坝同仁片三组</t>
  </si>
  <si>
    <t>新建厂房5000平方米，收购线一套、大虾收购线一套、蒸煮设备一套</t>
  </si>
  <si>
    <t>1、厂房建设5000平方米；2、收购设备一套；3、大虾收购线一套；4、蒸煮设备一套；5、电力设施、变压器、火力发电及屋面光伏发电等线路；6、水处理，环保设施；7、厂房填土及地坪、基础建设。</t>
  </si>
  <si>
    <t>1.收购设备一套；2.大虾收购线一套；3.蒸煮设备一套</t>
  </si>
  <si>
    <t>1、厂房建设5000平方米；2、电力设施、变压器、.火力发电及屋面光伏发电等线路；3、水处理，环保设施；4、厂房填土及地坪、基础建设。</t>
  </si>
  <si>
    <t>益阳市衡宇食品有限公司</t>
  </si>
  <si>
    <t>年加工小龙虾2000吨。</t>
  </si>
  <si>
    <t>1：购置真空包装设备；2：卤煮设备；3：分选设备；4：X光机；5：清洗设备；6：气泡解冻设备；7：杀菌锅；8：自动装袋设备；9：振动筛；10：滚柔机；11：集中真空设备；12：真空冷却设备；13：空气净化系统；14：油过滤机；15：空压机；16：叉车等设施设备24台套。17：建设标准化车间7000m2</t>
  </si>
  <si>
    <t>1：购置真空包装；2：卤煮；3：分选；4：X光机；5：清洗；6：气泡解冻；7：杀菌锅；8：自动装袋；9：振动筛；10：滚柔机；11：集中真空；12：真空冷却；13：空气净化系统；14：油过滤机；15：空压机；16：叉车等设施设备24台套。</t>
  </si>
  <si>
    <t>建设标准化车间7000m2</t>
  </si>
  <si>
    <t>四</t>
  </si>
  <si>
    <t>经营服务主体培育工程</t>
  </si>
  <si>
    <t>（八）</t>
  </si>
  <si>
    <t>返乡创业主体培育</t>
  </si>
  <si>
    <t>返乡创业主体培育项目</t>
  </si>
  <si>
    <t>南县农业农村局</t>
  </si>
  <si>
    <t>事业单位</t>
  </si>
  <si>
    <t>培育返乡创业主体20个</t>
  </si>
  <si>
    <t>对20家返乡创业经营主体进行扶持，新建基地500亩；2.新增固定资产及小龙虾配套实施建设150万元。</t>
  </si>
  <si>
    <t>中央财政资金对新增返乡创业主体每个补助2.5万元，主要建设内容：1.新建基地300亩；新增固定资产投入30万元。</t>
  </si>
  <si>
    <t>1.新建基地200亩；2.新增固定资产及小龙虾配套实施建设120万元。</t>
  </si>
  <si>
    <t>县市区</t>
  </si>
  <si>
    <t>自筹
资金</t>
  </si>
  <si>
    <t>全市合计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</si>
</sst>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6"/>
      <name val="宋体"/>
      <charset val="134"/>
    </font>
    <font>
      <b/>
      <sz val="10"/>
      <name val="仿宋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0"/>
      <color rgb="FF000000"/>
      <name val="仿宋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abSelected="1" zoomScale="115" zoomScaleNormal="115" workbookViewId="0">
      <pane ySplit="3" topLeftCell="A4" activePane="bottomLeft" state="frozen"/>
      <selection/>
      <selection pane="bottomLeft" activeCell="H8" sqref="H8"/>
    </sheetView>
  </sheetViews>
  <sheetFormatPr defaultColWidth="9" defaultRowHeight="13.5"/>
  <cols>
    <col min="1" max="1" width="6.875" customWidth="1"/>
    <col min="2" max="2" width="6.625" customWidth="1"/>
    <col min="3" max="3" width="11" customWidth="1"/>
    <col min="5" max="5" width="6.625" customWidth="1"/>
    <col min="7" max="7" width="5.5" customWidth="1"/>
    <col min="8" max="8" width="15" customWidth="1"/>
    <col min="9" max="9" width="31" customWidth="1"/>
    <col min="10" max="10" width="25.375" customWidth="1"/>
    <col min="11" max="11" width="22.625" customWidth="1"/>
    <col min="12" max="12" width="10.8666666666667" style="5" customWidth="1"/>
    <col min="13" max="15" width="7.5" customWidth="1"/>
  </cols>
  <sheetData>
    <row r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6"/>
      <c r="N1" s="6"/>
      <c r="O1" s="6"/>
    </row>
    <row r="2" s="1" customFormat="1" ht="15" customHeight="1" spans="1:15">
      <c r="A2" s="8" t="s">
        <v>1</v>
      </c>
      <c r="B2" s="9" t="s">
        <v>2</v>
      </c>
      <c r="C2" s="9" t="s">
        <v>3</v>
      </c>
      <c r="D2" s="8" t="s">
        <v>4</v>
      </c>
      <c r="E2" s="8"/>
      <c r="F2" s="9" t="s">
        <v>5</v>
      </c>
      <c r="G2" s="8" t="s">
        <v>6</v>
      </c>
      <c r="H2" s="9" t="s">
        <v>7</v>
      </c>
      <c r="I2" s="8" t="s">
        <v>8</v>
      </c>
      <c r="J2" s="8"/>
      <c r="K2" s="8"/>
      <c r="L2" s="10" t="s">
        <v>9</v>
      </c>
      <c r="M2" s="8"/>
      <c r="N2" s="8"/>
      <c r="O2" s="8"/>
    </row>
    <row r="3" s="1" customFormat="1" ht="36.95" customHeight="1" spans="1:15">
      <c r="A3" s="8"/>
      <c r="B3" s="11"/>
      <c r="C3" s="11"/>
      <c r="D3" s="8" t="s">
        <v>10</v>
      </c>
      <c r="E3" s="8" t="s">
        <v>11</v>
      </c>
      <c r="F3" s="11"/>
      <c r="G3" s="8"/>
      <c r="H3" s="11"/>
      <c r="I3" s="8" t="s">
        <v>12</v>
      </c>
      <c r="J3" s="8" t="s">
        <v>13</v>
      </c>
      <c r="K3" s="8" t="s">
        <v>14</v>
      </c>
      <c r="L3" s="10" t="s">
        <v>15</v>
      </c>
      <c r="M3" s="8" t="s">
        <v>16</v>
      </c>
      <c r="N3" s="8" t="s">
        <v>17</v>
      </c>
      <c r="O3" s="8" t="s">
        <v>18</v>
      </c>
    </row>
    <row r="4" s="1" customFormat="1" ht="18" customHeight="1" spans="1:15">
      <c r="A4" s="12"/>
      <c r="B4" s="8" t="s">
        <v>15</v>
      </c>
      <c r="C4" s="13"/>
      <c r="D4" s="13"/>
      <c r="E4" s="13"/>
      <c r="F4" s="13"/>
      <c r="G4" s="13"/>
      <c r="H4" s="13"/>
      <c r="I4" s="13"/>
      <c r="J4" s="13"/>
      <c r="K4" s="13"/>
      <c r="L4" s="14">
        <f>L5+L14+L27</f>
        <v>12997.71</v>
      </c>
      <c r="M4" s="13">
        <f>M5+M14+M27</f>
        <v>3070</v>
      </c>
      <c r="N4" s="13">
        <f>N5+N14+N27</f>
        <v>525</v>
      </c>
      <c r="O4" s="13">
        <f>O5+O14+O27</f>
        <v>9402.71</v>
      </c>
    </row>
    <row r="5" s="1" customFormat="1" ht="18" customHeight="1" spans="1:15">
      <c r="A5" s="8" t="s">
        <v>19</v>
      </c>
      <c r="B5" s="15" t="s">
        <v>20</v>
      </c>
      <c r="C5" s="16"/>
      <c r="D5" s="16"/>
      <c r="E5" s="16"/>
      <c r="F5" s="16"/>
      <c r="G5" s="16"/>
      <c r="H5" s="16"/>
      <c r="I5" s="16"/>
      <c r="J5" s="16"/>
      <c r="K5" s="16"/>
      <c r="L5" s="14">
        <f>L6+L9</f>
        <v>2995.12</v>
      </c>
      <c r="M5" s="13">
        <f>M6+M9</f>
        <v>700</v>
      </c>
      <c r="N5" s="13">
        <f>N6+N9</f>
        <v>150</v>
      </c>
      <c r="O5" s="13">
        <f>O6+O9</f>
        <v>2145.12</v>
      </c>
    </row>
    <row r="6" s="1" customFormat="1" ht="18" customHeight="1" spans="1:15">
      <c r="A6" s="8" t="s">
        <v>21</v>
      </c>
      <c r="B6" s="15" t="s">
        <v>22</v>
      </c>
      <c r="C6" s="16"/>
      <c r="D6" s="16"/>
      <c r="E6" s="16"/>
      <c r="F6" s="16"/>
      <c r="G6" s="16"/>
      <c r="H6" s="16"/>
      <c r="I6" s="16"/>
      <c r="J6" s="16"/>
      <c r="K6" s="16"/>
      <c r="L6" s="14">
        <f>L7+L8</f>
        <v>1713.96</v>
      </c>
      <c r="M6" s="13">
        <f>M7+M8</f>
        <v>400</v>
      </c>
      <c r="N6" s="13">
        <f>N7+N8</f>
        <v>100</v>
      </c>
      <c r="O6" s="13">
        <f>O7+O8</f>
        <v>1213.96</v>
      </c>
    </row>
    <row r="7" s="1" customFormat="1" ht="153" customHeight="1" spans="1:15">
      <c r="A7" s="8">
        <v>1</v>
      </c>
      <c r="B7" s="15" t="s">
        <v>23</v>
      </c>
      <c r="C7" s="15" t="s">
        <v>24</v>
      </c>
      <c r="D7" s="15" t="s">
        <v>25</v>
      </c>
      <c r="E7" s="8" t="s">
        <v>26</v>
      </c>
      <c r="F7" s="8" t="s">
        <v>27</v>
      </c>
      <c r="G7" s="15">
        <v>2026</v>
      </c>
      <c r="H7" s="15" t="s">
        <v>28</v>
      </c>
      <c r="I7" s="15" t="s">
        <v>29</v>
      </c>
      <c r="J7" s="15" t="s">
        <v>30</v>
      </c>
      <c r="K7" s="15" t="s">
        <v>31</v>
      </c>
      <c r="L7" s="10">
        <v>900</v>
      </c>
      <c r="M7" s="8">
        <v>200</v>
      </c>
      <c r="N7" s="8">
        <v>100</v>
      </c>
      <c r="O7" s="8">
        <v>600</v>
      </c>
    </row>
    <row r="8" s="1" customFormat="1" ht="111.95" customHeight="1" spans="1:15">
      <c r="A8" s="8"/>
      <c r="B8" s="15" t="s">
        <v>32</v>
      </c>
      <c r="C8" s="17" t="s">
        <v>33</v>
      </c>
      <c r="D8" s="17" t="s">
        <v>34</v>
      </c>
      <c r="E8" s="18" t="s">
        <v>35</v>
      </c>
      <c r="F8" s="18" t="s">
        <v>36</v>
      </c>
      <c r="G8" s="17">
        <v>2026</v>
      </c>
      <c r="H8" s="17" t="s">
        <v>33</v>
      </c>
      <c r="I8" s="17" t="s">
        <v>37</v>
      </c>
      <c r="J8" s="17" t="s">
        <v>38</v>
      </c>
      <c r="K8" s="17" t="s">
        <v>39</v>
      </c>
      <c r="L8" s="18">
        <v>813.96</v>
      </c>
      <c r="M8" s="18">
        <v>200</v>
      </c>
      <c r="N8" s="18">
        <v>0</v>
      </c>
      <c r="O8" s="18">
        <v>613.96</v>
      </c>
    </row>
    <row r="9" s="1" customFormat="1" ht="12" spans="1:15">
      <c r="A9" s="8" t="s">
        <v>40</v>
      </c>
      <c r="B9" s="15" t="s">
        <v>41</v>
      </c>
      <c r="C9" s="16"/>
      <c r="D9" s="16"/>
      <c r="E9" s="16"/>
      <c r="F9" s="16"/>
      <c r="G9" s="16"/>
      <c r="H9" s="16"/>
      <c r="I9" s="16"/>
      <c r="J9" s="16"/>
      <c r="K9" s="16"/>
      <c r="L9" s="10">
        <f>L10+L11+L12+L13</f>
        <v>1281.16</v>
      </c>
      <c r="M9" s="10">
        <f>M10+M11+M12+M13</f>
        <v>300</v>
      </c>
      <c r="N9" s="10">
        <f>N10+N11+N12+N13</f>
        <v>50</v>
      </c>
      <c r="O9" s="10">
        <f>O10+O11+O12+O13</f>
        <v>931.16</v>
      </c>
    </row>
    <row r="10" s="1" customFormat="1" ht="186" customHeight="1" spans="1:15">
      <c r="A10" s="8">
        <v>2</v>
      </c>
      <c r="B10" s="15" t="s">
        <v>23</v>
      </c>
      <c r="C10" s="15" t="s">
        <v>42</v>
      </c>
      <c r="D10" s="15" t="s">
        <v>43</v>
      </c>
      <c r="E10" s="15" t="s">
        <v>44</v>
      </c>
      <c r="F10" s="15" t="s">
        <v>45</v>
      </c>
      <c r="G10" s="15">
        <v>2026</v>
      </c>
      <c r="H10" s="15" t="s">
        <v>46</v>
      </c>
      <c r="I10" s="15" t="s">
        <v>47</v>
      </c>
      <c r="J10" s="15" t="s">
        <v>48</v>
      </c>
      <c r="K10" s="15" t="s">
        <v>49</v>
      </c>
      <c r="L10" s="10">
        <v>450</v>
      </c>
      <c r="M10" s="8">
        <v>100</v>
      </c>
      <c r="N10" s="8">
        <v>50</v>
      </c>
      <c r="O10" s="8">
        <v>300</v>
      </c>
    </row>
    <row r="11" s="2" customFormat="1" ht="111" customHeight="1" spans="1:15">
      <c r="A11" s="8"/>
      <c r="B11" s="15" t="s">
        <v>50</v>
      </c>
      <c r="C11" s="15" t="s">
        <v>51</v>
      </c>
      <c r="D11" s="15" t="s">
        <v>52</v>
      </c>
      <c r="E11" s="15" t="s">
        <v>53</v>
      </c>
      <c r="F11" s="15" t="s">
        <v>54</v>
      </c>
      <c r="G11" s="15">
        <v>2026</v>
      </c>
      <c r="H11" s="15" t="s">
        <v>55</v>
      </c>
      <c r="I11" s="15" t="s">
        <v>56</v>
      </c>
      <c r="J11" s="15" t="s">
        <v>57</v>
      </c>
      <c r="K11" s="15" t="s">
        <v>58</v>
      </c>
      <c r="L11" s="10">
        <v>430</v>
      </c>
      <c r="M11" s="8">
        <v>100</v>
      </c>
      <c r="N11" s="8">
        <v>0</v>
      </c>
      <c r="O11" s="8">
        <v>330</v>
      </c>
    </row>
    <row r="12" s="1" customFormat="1" ht="63" customHeight="1" spans="1:15">
      <c r="A12" s="8"/>
      <c r="B12" s="15" t="s">
        <v>50</v>
      </c>
      <c r="C12" s="15" t="s">
        <v>51</v>
      </c>
      <c r="D12" s="15" t="s">
        <v>59</v>
      </c>
      <c r="E12" s="15" t="s">
        <v>53</v>
      </c>
      <c r="F12" s="15" t="s">
        <v>60</v>
      </c>
      <c r="G12" s="15">
        <v>2026</v>
      </c>
      <c r="H12" s="15" t="s">
        <v>61</v>
      </c>
      <c r="I12" s="15" t="s">
        <v>62</v>
      </c>
      <c r="J12" s="15" t="s">
        <v>63</v>
      </c>
      <c r="K12" s="15" t="s">
        <v>64</v>
      </c>
      <c r="L12" s="10">
        <v>200</v>
      </c>
      <c r="M12" s="8">
        <v>50</v>
      </c>
      <c r="N12" s="8">
        <v>0</v>
      </c>
      <c r="O12" s="8">
        <v>150</v>
      </c>
    </row>
    <row r="13" s="1" customFormat="1" ht="150" customHeight="1" spans="1:15">
      <c r="A13" s="8"/>
      <c r="B13" s="8" t="s">
        <v>65</v>
      </c>
      <c r="C13" s="8" t="s">
        <v>51</v>
      </c>
      <c r="D13" s="8" t="s">
        <v>66</v>
      </c>
      <c r="E13" s="8" t="s">
        <v>53</v>
      </c>
      <c r="F13" s="8" t="s">
        <v>67</v>
      </c>
      <c r="G13" s="13">
        <v>2026</v>
      </c>
      <c r="H13" s="8" t="s">
        <v>68</v>
      </c>
      <c r="I13" s="15" t="s">
        <v>69</v>
      </c>
      <c r="J13" s="15" t="s">
        <v>70</v>
      </c>
      <c r="K13" s="15" t="s">
        <v>71</v>
      </c>
      <c r="L13" s="10">
        <v>201.16</v>
      </c>
      <c r="M13" s="8">
        <v>50</v>
      </c>
      <c r="N13" s="8"/>
      <c r="O13" s="8">
        <v>151.16</v>
      </c>
    </row>
    <row r="14" s="1" customFormat="1" ht="18" customHeight="1" spans="1:15">
      <c r="A14" s="8" t="s">
        <v>72</v>
      </c>
      <c r="B14" s="15" t="s">
        <v>73</v>
      </c>
      <c r="C14" s="16"/>
      <c r="D14" s="16"/>
      <c r="E14" s="16"/>
      <c r="F14" s="16"/>
      <c r="G14" s="16"/>
      <c r="H14" s="16"/>
      <c r="I14" s="16"/>
      <c r="J14" s="16"/>
      <c r="K14" s="16"/>
      <c r="L14" s="10">
        <f>L15+L20</f>
        <v>9777.59</v>
      </c>
      <c r="M14" s="8">
        <f>M15+M20</f>
        <v>2320</v>
      </c>
      <c r="N14" s="8">
        <f>N15+N20</f>
        <v>350</v>
      </c>
      <c r="O14" s="8">
        <f>O15+O20</f>
        <v>7107.59</v>
      </c>
    </row>
    <row r="15" s="1" customFormat="1" ht="18" customHeight="1" spans="1:15">
      <c r="A15" s="8" t="s">
        <v>74</v>
      </c>
      <c r="B15" s="15" t="s">
        <v>75</v>
      </c>
      <c r="C15" s="16"/>
      <c r="D15" s="16"/>
      <c r="E15" s="16"/>
      <c r="F15" s="16"/>
      <c r="G15" s="16"/>
      <c r="H15" s="16"/>
      <c r="I15" s="16"/>
      <c r="J15" s="16"/>
      <c r="K15" s="16"/>
      <c r="L15" s="10">
        <f>L16+L17+L18++L19</f>
        <v>3068.59</v>
      </c>
      <c r="M15" s="8">
        <f>M16+M17+M18++M19</f>
        <v>750</v>
      </c>
      <c r="N15" s="8">
        <f>N16+N17+N18++N19</f>
        <v>50</v>
      </c>
      <c r="O15" s="8">
        <f>O16+O17+O18++O19</f>
        <v>2268.59</v>
      </c>
    </row>
    <row r="16" s="1" customFormat="1" ht="90" customHeight="1" spans="1:15">
      <c r="A16" s="8">
        <v>3</v>
      </c>
      <c r="B16" s="15" t="s">
        <v>23</v>
      </c>
      <c r="C16" s="15" t="s">
        <v>76</v>
      </c>
      <c r="D16" s="15" t="s">
        <v>77</v>
      </c>
      <c r="E16" s="15" t="s">
        <v>35</v>
      </c>
      <c r="F16" s="15" t="s">
        <v>78</v>
      </c>
      <c r="G16" s="15">
        <v>2026</v>
      </c>
      <c r="H16" s="15" t="s">
        <v>79</v>
      </c>
      <c r="I16" s="15" t="s">
        <v>80</v>
      </c>
      <c r="J16" s="15" t="s">
        <v>81</v>
      </c>
      <c r="K16" s="15" t="s">
        <v>82</v>
      </c>
      <c r="L16" s="10">
        <v>450</v>
      </c>
      <c r="M16" s="8">
        <v>100</v>
      </c>
      <c r="N16" s="8">
        <v>50</v>
      </c>
      <c r="O16" s="8">
        <v>300</v>
      </c>
    </row>
    <row r="17" s="1" customFormat="1" ht="123.95" customHeight="1" spans="1:15">
      <c r="A17" s="8"/>
      <c r="B17" s="15" t="s">
        <v>32</v>
      </c>
      <c r="C17" s="17" t="s">
        <v>76</v>
      </c>
      <c r="D17" s="17" t="s">
        <v>83</v>
      </c>
      <c r="E17" s="17" t="s">
        <v>84</v>
      </c>
      <c r="F17" s="17" t="s">
        <v>36</v>
      </c>
      <c r="G17" s="17">
        <v>2026</v>
      </c>
      <c r="H17" s="17" t="s">
        <v>85</v>
      </c>
      <c r="I17" s="15" t="s">
        <v>86</v>
      </c>
      <c r="J17" s="17" t="s">
        <v>87</v>
      </c>
      <c r="K17" s="17" t="s">
        <v>88</v>
      </c>
      <c r="L17" s="18">
        <v>816.6</v>
      </c>
      <c r="M17" s="18">
        <v>200</v>
      </c>
      <c r="N17" s="18">
        <v>0</v>
      </c>
      <c r="O17" s="18">
        <v>616.6</v>
      </c>
    </row>
    <row r="18" s="1" customFormat="1" ht="138" customHeight="1" spans="1:15">
      <c r="A18" s="13"/>
      <c r="B18" s="15" t="s">
        <v>50</v>
      </c>
      <c r="C18" s="8" t="s">
        <v>76</v>
      </c>
      <c r="D18" s="8" t="s">
        <v>89</v>
      </c>
      <c r="E18" s="15" t="s">
        <v>44</v>
      </c>
      <c r="F18" s="8" t="s">
        <v>90</v>
      </c>
      <c r="G18" s="16">
        <v>2026</v>
      </c>
      <c r="H18" s="8" t="s">
        <v>76</v>
      </c>
      <c r="I18" s="8" t="s">
        <v>91</v>
      </c>
      <c r="J18" s="8" t="s">
        <v>92</v>
      </c>
      <c r="K18" s="8" t="s">
        <v>93</v>
      </c>
      <c r="L18" s="10">
        <v>1000</v>
      </c>
      <c r="M18" s="8">
        <v>250</v>
      </c>
      <c r="N18" s="8">
        <v>0</v>
      </c>
      <c r="O18" s="8">
        <v>750</v>
      </c>
    </row>
    <row r="19" s="1" customFormat="1" ht="117" customHeight="1" spans="1:15">
      <c r="A19" s="8"/>
      <c r="B19" s="15" t="s">
        <v>65</v>
      </c>
      <c r="C19" s="8" t="s">
        <v>94</v>
      </c>
      <c r="D19" s="8" t="s">
        <v>95</v>
      </c>
      <c r="E19" s="8" t="s">
        <v>96</v>
      </c>
      <c r="F19" s="8" t="s">
        <v>97</v>
      </c>
      <c r="G19" s="15">
        <v>2026</v>
      </c>
      <c r="H19" s="15" t="s">
        <v>98</v>
      </c>
      <c r="I19" s="19" t="s">
        <v>99</v>
      </c>
      <c r="J19" s="19" t="s">
        <v>100</v>
      </c>
      <c r="K19" s="19" t="s">
        <v>101</v>
      </c>
      <c r="L19" s="10">
        <v>801.99</v>
      </c>
      <c r="M19" s="8">
        <v>200</v>
      </c>
      <c r="N19" s="8"/>
      <c r="O19" s="8">
        <v>601.99</v>
      </c>
    </row>
    <row r="20" s="1" customFormat="1" ht="18" customHeight="1" spans="1:15">
      <c r="A20" s="8" t="s">
        <v>102</v>
      </c>
      <c r="B20" s="15" t="s">
        <v>103</v>
      </c>
      <c r="C20" s="16"/>
      <c r="D20" s="16"/>
      <c r="E20" s="16"/>
      <c r="F20" s="16"/>
      <c r="G20" s="16"/>
      <c r="H20" s="16"/>
      <c r="I20" s="16"/>
      <c r="J20" s="16"/>
      <c r="K20" s="16"/>
      <c r="L20" s="10">
        <f>L21+L22+L23+L24+L25+L26</f>
        <v>6709</v>
      </c>
      <c r="M20" s="8">
        <f>M21+M22+M23+M24+M25+M26</f>
        <v>1570</v>
      </c>
      <c r="N20" s="8">
        <f>N21+N22+N23+N24+N25+N26</f>
        <v>300</v>
      </c>
      <c r="O20" s="8">
        <f>O21+O22+O23+O24+O25+O26</f>
        <v>4839</v>
      </c>
    </row>
    <row r="21" s="3" customFormat="1" ht="93" customHeight="1" spans="1:15">
      <c r="A21" s="8">
        <v>4</v>
      </c>
      <c r="B21" s="15" t="s">
        <v>23</v>
      </c>
      <c r="C21" s="15" t="s">
        <v>104</v>
      </c>
      <c r="D21" s="15" t="s">
        <v>105</v>
      </c>
      <c r="E21" s="15" t="s">
        <v>106</v>
      </c>
      <c r="F21" s="15" t="s">
        <v>107</v>
      </c>
      <c r="G21" s="15" t="s">
        <v>108</v>
      </c>
      <c r="H21" s="15" t="s">
        <v>109</v>
      </c>
      <c r="I21" s="15" t="s">
        <v>110</v>
      </c>
      <c r="J21" s="15" t="s">
        <v>111</v>
      </c>
      <c r="K21" s="15" t="s">
        <v>112</v>
      </c>
      <c r="L21" s="10">
        <v>914</v>
      </c>
      <c r="M21" s="20">
        <v>200</v>
      </c>
      <c r="N21" s="20">
        <v>100</v>
      </c>
      <c r="O21" s="20">
        <v>614</v>
      </c>
    </row>
    <row r="22" s="1" customFormat="1" ht="98.1" customHeight="1" spans="1:15">
      <c r="A22" s="13">
        <v>5</v>
      </c>
      <c r="B22" s="15" t="s">
        <v>23</v>
      </c>
      <c r="C22" s="15" t="s">
        <v>113</v>
      </c>
      <c r="D22" s="15" t="s">
        <v>114</v>
      </c>
      <c r="E22" s="15" t="s">
        <v>44</v>
      </c>
      <c r="F22" s="15" t="s">
        <v>115</v>
      </c>
      <c r="G22" s="15">
        <v>2026</v>
      </c>
      <c r="H22" s="15" t="s">
        <v>116</v>
      </c>
      <c r="I22" s="15" t="s">
        <v>117</v>
      </c>
      <c r="J22" s="15" t="s">
        <v>118</v>
      </c>
      <c r="K22" s="15" t="s">
        <v>119</v>
      </c>
      <c r="L22" s="10">
        <v>1800</v>
      </c>
      <c r="M22" s="8">
        <v>400</v>
      </c>
      <c r="N22" s="8">
        <v>200</v>
      </c>
      <c r="O22" s="8">
        <v>1200</v>
      </c>
    </row>
    <row r="23" s="1" customFormat="1" ht="107" customHeight="1" spans="1:15">
      <c r="A23" s="8"/>
      <c r="B23" s="15" t="s">
        <v>32</v>
      </c>
      <c r="C23" s="15" t="s">
        <v>104</v>
      </c>
      <c r="D23" s="15" t="s">
        <v>120</v>
      </c>
      <c r="E23" s="15" t="s">
        <v>35</v>
      </c>
      <c r="F23" s="15" t="s">
        <v>121</v>
      </c>
      <c r="G23" s="15" t="s">
        <v>108</v>
      </c>
      <c r="H23" s="15" t="s">
        <v>122</v>
      </c>
      <c r="I23" s="15" t="s">
        <v>123</v>
      </c>
      <c r="J23" s="15" t="s">
        <v>124</v>
      </c>
      <c r="K23" s="15" t="s">
        <v>125</v>
      </c>
      <c r="L23" s="20">
        <v>802</v>
      </c>
      <c r="M23" s="20">
        <v>200</v>
      </c>
      <c r="N23" s="20">
        <v>0</v>
      </c>
      <c r="O23" s="20">
        <v>602</v>
      </c>
    </row>
    <row r="24" s="1" customFormat="1" ht="88" customHeight="1" spans="1:15">
      <c r="A24" s="8"/>
      <c r="B24" s="15" t="s">
        <v>32</v>
      </c>
      <c r="C24" s="15" t="s">
        <v>126</v>
      </c>
      <c r="D24" s="15" t="s">
        <v>127</v>
      </c>
      <c r="E24" s="15" t="s">
        <v>35</v>
      </c>
      <c r="F24" s="15" t="s">
        <v>128</v>
      </c>
      <c r="G24" s="15">
        <v>2026</v>
      </c>
      <c r="H24" s="15" t="s">
        <v>129</v>
      </c>
      <c r="I24" s="15" t="s">
        <v>130</v>
      </c>
      <c r="J24" s="15" t="s">
        <v>131</v>
      </c>
      <c r="K24" s="15" t="s">
        <v>132</v>
      </c>
      <c r="L24" s="8">
        <v>804</v>
      </c>
      <c r="M24" s="8">
        <v>200</v>
      </c>
      <c r="N24" s="8">
        <v>0</v>
      </c>
      <c r="O24" s="8">
        <v>604</v>
      </c>
    </row>
    <row r="25" s="1" customFormat="1" ht="117" customHeight="1" spans="1:15">
      <c r="A25" s="8"/>
      <c r="B25" s="15" t="s">
        <v>32</v>
      </c>
      <c r="C25" s="17" t="s">
        <v>133</v>
      </c>
      <c r="D25" s="8" t="s">
        <v>134</v>
      </c>
      <c r="E25" s="8" t="s">
        <v>35</v>
      </c>
      <c r="F25" s="8" t="s">
        <v>135</v>
      </c>
      <c r="G25" s="8">
        <v>2026</v>
      </c>
      <c r="H25" s="8" t="s">
        <v>136</v>
      </c>
      <c r="I25" s="8" t="s">
        <v>137</v>
      </c>
      <c r="J25" s="8" t="s">
        <v>138</v>
      </c>
      <c r="K25" s="8" t="s">
        <v>139</v>
      </c>
      <c r="L25" s="8">
        <v>815</v>
      </c>
      <c r="M25" s="8">
        <v>200</v>
      </c>
      <c r="N25" s="8">
        <v>0</v>
      </c>
      <c r="O25" s="8">
        <v>615</v>
      </c>
    </row>
    <row r="26" s="4" customFormat="1" ht="111" customHeight="1" spans="1:15">
      <c r="A26" s="8"/>
      <c r="B26" s="15" t="s">
        <v>65</v>
      </c>
      <c r="C26" s="8" t="s">
        <v>133</v>
      </c>
      <c r="D26" s="8" t="s">
        <v>140</v>
      </c>
      <c r="E26" s="8" t="s">
        <v>26</v>
      </c>
      <c r="F26" s="8" t="s">
        <v>97</v>
      </c>
      <c r="G26" s="16">
        <v>2026</v>
      </c>
      <c r="H26" s="8" t="s">
        <v>141</v>
      </c>
      <c r="I26" s="15" t="s">
        <v>142</v>
      </c>
      <c r="J26" s="15" t="s">
        <v>143</v>
      </c>
      <c r="K26" s="15" t="s">
        <v>144</v>
      </c>
      <c r="L26" s="10">
        <v>1574</v>
      </c>
      <c r="M26" s="8">
        <v>370</v>
      </c>
      <c r="N26" s="8">
        <v>0</v>
      </c>
      <c r="O26" s="8">
        <v>1204</v>
      </c>
    </row>
    <row r="27" s="1" customFormat="1" ht="18" customHeight="1" spans="1:15">
      <c r="A27" s="8" t="s">
        <v>145</v>
      </c>
      <c r="B27" s="15" t="s">
        <v>146</v>
      </c>
      <c r="C27" s="16"/>
      <c r="D27" s="16"/>
      <c r="E27" s="16"/>
      <c r="F27" s="16"/>
      <c r="G27" s="16"/>
      <c r="H27" s="16"/>
      <c r="I27" s="16"/>
      <c r="J27" s="16"/>
      <c r="K27" s="16"/>
      <c r="L27" s="10">
        <v>225</v>
      </c>
      <c r="M27" s="8">
        <v>50</v>
      </c>
      <c r="N27" s="8">
        <v>25</v>
      </c>
      <c r="O27" s="8">
        <v>150</v>
      </c>
    </row>
    <row r="28" s="1" customFormat="1" ht="18" customHeight="1" spans="1:15">
      <c r="A28" s="8" t="s">
        <v>147</v>
      </c>
      <c r="B28" s="15" t="s">
        <v>148</v>
      </c>
      <c r="C28" s="16"/>
      <c r="D28" s="16"/>
      <c r="E28" s="16"/>
      <c r="F28" s="16"/>
      <c r="G28" s="16"/>
      <c r="H28" s="16"/>
      <c r="I28" s="16"/>
      <c r="J28" s="16"/>
      <c r="K28" s="16"/>
      <c r="L28" s="10">
        <v>225</v>
      </c>
      <c r="M28" s="8">
        <v>50</v>
      </c>
      <c r="N28" s="8">
        <v>25</v>
      </c>
      <c r="O28" s="8">
        <v>150</v>
      </c>
    </row>
    <row r="29" s="1" customFormat="1" ht="89.1" customHeight="1" spans="1:15">
      <c r="A29" s="8">
        <v>6</v>
      </c>
      <c r="B29" s="15" t="s">
        <v>23</v>
      </c>
      <c r="C29" s="15" t="s">
        <v>149</v>
      </c>
      <c r="D29" s="8" t="s">
        <v>150</v>
      </c>
      <c r="E29" s="8" t="s">
        <v>151</v>
      </c>
      <c r="F29" s="8" t="s">
        <v>115</v>
      </c>
      <c r="G29" s="8">
        <v>2026</v>
      </c>
      <c r="H29" s="8" t="s">
        <v>152</v>
      </c>
      <c r="I29" s="8" t="s">
        <v>153</v>
      </c>
      <c r="J29" s="8" t="s">
        <v>154</v>
      </c>
      <c r="K29" s="8" t="s">
        <v>155</v>
      </c>
      <c r="L29" s="10">
        <v>225</v>
      </c>
      <c r="M29" s="8">
        <v>50</v>
      </c>
      <c r="N29" s="8">
        <v>25</v>
      </c>
      <c r="O29" s="8">
        <v>150</v>
      </c>
    </row>
    <row r="30" ht="66" customHeight="1" spans="1:1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2" t="s">
        <v>156</v>
      </c>
      <c r="L30" s="23" t="s">
        <v>15</v>
      </c>
      <c r="M30" s="22" t="s">
        <v>16</v>
      </c>
      <c r="N30" s="22" t="s">
        <v>17</v>
      </c>
      <c r="O30" s="22" t="s">
        <v>157</v>
      </c>
    </row>
    <row r="31" ht="25" customHeight="1" spans="1:1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4" t="s">
        <v>50</v>
      </c>
      <c r="L31" s="25">
        <v>1630</v>
      </c>
      <c r="M31" s="24">
        <v>400</v>
      </c>
      <c r="N31" s="24"/>
      <c r="O31" s="24">
        <v>1230</v>
      </c>
    </row>
    <row r="32" ht="25" customHeight="1" spans="1:1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4" t="s">
        <v>23</v>
      </c>
      <c r="L32" s="25">
        <v>4739</v>
      </c>
      <c r="M32" s="24">
        <v>1050</v>
      </c>
      <c r="N32" s="24">
        <v>525</v>
      </c>
      <c r="O32" s="24">
        <v>3164</v>
      </c>
    </row>
    <row r="33" ht="22" customHeight="1" spans="1:1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4" t="s">
        <v>65</v>
      </c>
      <c r="L33" s="25">
        <v>2577.15</v>
      </c>
      <c r="M33" s="24">
        <v>620</v>
      </c>
      <c r="N33" s="24"/>
      <c r="O33" s="24">
        <v>1957.15</v>
      </c>
    </row>
    <row r="34" ht="24" customHeight="1" spans="1:1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4" t="s">
        <v>32</v>
      </c>
      <c r="L34" s="25">
        <v>4051.56</v>
      </c>
      <c r="M34" s="24">
        <v>1000</v>
      </c>
      <c r="N34" s="24"/>
      <c r="O34" s="24">
        <v>3051.56</v>
      </c>
    </row>
    <row r="35" ht="23" customHeight="1" spans="1:1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4" t="s">
        <v>158</v>
      </c>
      <c r="L35" s="25">
        <f>SUM(L31:L34)</f>
        <v>12997.71</v>
      </c>
      <c r="M35" s="24">
        <f>SUM(M31:M34)</f>
        <v>3070</v>
      </c>
      <c r="N35" s="24">
        <f>SUM(N31:N34)</f>
        <v>525</v>
      </c>
      <c r="O35" s="24">
        <f>SUM(O31:O34)</f>
        <v>9402.71</v>
      </c>
    </row>
  </sheetData>
  <autoFilter xmlns:etc="http://www.wps.cn/officeDocument/2017/etCustomData" ref="A1:O35" etc:filterBottomFollowUsedRange="0">
    <extLst/>
  </autoFilter>
  <mergeCells count="18">
    <mergeCell ref="A1:O1"/>
    <mergeCell ref="D2:E2"/>
    <mergeCell ref="I2:K2"/>
    <mergeCell ref="L2:O2"/>
    <mergeCell ref="B5:K5"/>
    <mergeCell ref="B6:K6"/>
    <mergeCell ref="B9:K9"/>
    <mergeCell ref="B14:K14"/>
    <mergeCell ref="B15:K15"/>
    <mergeCell ref="B20:K20"/>
    <mergeCell ref="B27:K27"/>
    <mergeCell ref="B28:K28"/>
    <mergeCell ref="A2:A3"/>
    <mergeCell ref="B2:B3"/>
    <mergeCell ref="C2:C3"/>
    <mergeCell ref="F2:F3"/>
    <mergeCell ref="G2:G3"/>
    <mergeCell ref="H2:H3"/>
  </mergeCells>
  <pageMargins left="0.432638888888889" right="0.251388888888889" top="0.751388888888889" bottom="0.751388888888889" header="0.298611111111111" footer="0.298611111111111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南县汇总表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2024-03-09T08:11:00Z</dcterms:created>
  <dcterms:modified xsi:type="dcterms:W3CDTF">2026-02-10T09:14:28Z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DFAC8A49C4FC4B70AB0B42AA1BEF10E7_13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